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Users\v.tyufekchieva\Desktop\Критерии П1_ПО_операции\Agresia operation P1 PO\Guyidelines Agression track\03_Приложения за информация\Annex_XI_ТЕРЕС Агресия\"/>
    </mc:Choice>
  </mc:AlternateContent>
  <xr:revisionPtr revIDLastSave="0" documentId="13_ncr:1_{85F814E9-987E-467F-B26A-004F277F49EA}" xr6:coauthVersionLast="47" xr6:coauthVersionMax="47" xr10:uidLastSave="{00000000-0000-0000-0000-000000000000}"/>
  <bookViews>
    <workbookView xWindow="-120" yWindow="-120" windowWidth="29040" windowHeight="15840" tabRatio="749" activeTab="2" xr2:uid="{00000000-000D-0000-FFFF-FFFF00000000}"/>
  </bookViews>
  <sheets>
    <sheet name="Възнаграждения" sheetId="12" r:id="rId1"/>
    <sheet name="ЕР 3.4" sheetId="21" r:id="rId2"/>
    <sheet name="Обобщена-таблица" sheetId="2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" i="12" l="1"/>
  <c r="B8" i="22" l="1"/>
  <c r="B7" i="22"/>
  <c r="B6" i="22"/>
  <c r="B5" i="22"/>
  <c r="B4" i="22"/>
  <c r="B2" i="22"/>
  <c r="B4" i="21" l="1"/>
  <c r="C17" i="21" l="1"/>
  <c r="B17" i="21"/>
  <c r="C5" i="21"/>
  <c r="B5" i="21"/>
  <c r="B18" i="21" l="1"/>
  <c r="B19" i="21" s="1"/>
  <c r="C18" i="21"/>
  <c r="C19" i="21" s="1"/>
  <c r="B6" i="21"/>
  <c r="B7" i="21" s="1"/>
  <c r="C6" i="21"/>
  <c r="C7" i="21" s="1"/>
  <c r="C15" i="12"/>
  <c r="D15" i="12" s="1"/>
  <c r="C9" i="12"/>
  <c r="D9" i="12" s="1"/>
  <c r="C8" i="12"/>
  <c r="D8" i="12" s="1"/>
  <c r="C6" i="12" l="1"/>
  <c r="D6" i="12" s="1"/>
</calcChain>
</file>

<file path=xl/sharedStrings.xml><?xml version="1.0" encoding="utf-8"?>
<sst xmlns="http://schemas.openxmlformats.org/spreadsheetml/2006/main" count="59" uniqueCount="45">
  <si>
    <t>Име на показателите</t>
  </si>
  <si>
    <t>Данни, публикувани от Евростат за България</t>
  </si>
  <si>
    <t>КИ %</t>
  </si>
  <si>
    <r>
      <t xml:space="preserve">Индекс на разходите за труд (LCI) </t>
    </r>
    <r>
      <rPr>
        <sz val="12"/>
        <color rgb="FF000000"/>
        <rFont val="Calibri"/>
        <family val="2"/>
        <scheme val="minor"/>
      </rPr>
      <t>NACE Rev. 2 (дейност = P. Образование)</t>
    </r>
  </si>
  <si>
    <t>Единичен разход</t>
  </si>
  <si>
    <t>Актуализиран единичен разход - академичен час</t>
  </si>
  <si>
    <t>3.25. Възнаграждения на педагогическите специалисти за 1 проведен учебен час</t>
  </si>
  <si>
    <t>3.27. Възнаграждения на педагогическите специалисти за 1 отработен астрономически час</t>
  </si>
  <si>
    <t>3.28. Възнаграждения на експерти образователни дейности за 1 отработен астрономически час</t>
  </si>
  <si>
    <t xml:space="preserve">3.29.	Възнаграждения на лекторите при обучения на педагогически специалисти </t>
  </si>
  <si>
    <t>Закръгляне</t>
  </si>
  <si>
    <t>Минимална основна заплата съгласно КТД</t>
  </si>
  <si>
    <t>Брутна работна заплата - доплащане 10 %</t>
  </si>
  <si>
    <t>Общо вноски от работодателя - 19,02 %</t>
  </si>
  <si>
    <t>Общ разход за възнаграждения</t>
  </si>
  <si>
    <t>Единичен разход за възнаграждения на образователни медиатори, социални работници, помощник на учителя - заетост от 4 часа на ден</t>
  </si>
  <si>
    <t>1/2 щат</t>
  </si>
  <si>
    <t xml:space="preserve">Единичен разход за възнаграждения на медиатори </t>
  </si>
  <si>
    <t>Данни, актуални след …....... г.</t>
  </si>
  <si>
    <t>…......</t>
  </si>
  <si>
    <r>
      <t xml:space="preserve">Минимална работна заплата - </t>
    </r>
    <r>
      <rPr>
        <sz val="11"/>
        <rFont val="Calibri"/>
        <family val="2"/>
        <charset val="204"/>
        <scheme val="minor"/>
      </rPr>
      <t>ПМС ….............</t>
    </r>
  </si>
  <si>
    <r>
      <t xml:space="preserve">Брутна работна заплата - доплащане </t>
    </r>
    <r>
      <rPr>
        <sz val="11"/>
        <color rgb="FFFF0000"/>
        <rFont val="Calibri"/>
        <family val="2"/>
        <charset val="204"/>
        <scheme val="minor"/>
      </rPr>
      <t>10 %</t>
    </r>
  </si>
  <si>
    <r>
      <t xml:space="preserve">Общо вноски от работодателя - </t>
    </r>
    <r>
      <rPr>
        <sz val="11"/>
        <color rgb="FFFF0000"/>
        <rFont val="Calibri"/>
        <family val="2"/>
        <charset val="204"/>
        <scheme val="minor"/>
      </rPr>
      <t>19,02 %</t>
    </r>
  </si>
  <si>
    <t>…....</t>
  </si>
  <si>
    <t>Актуализиране….............20…..година</t>
  </si>
  <si>
    <t>Данни, актуални след 01.01.2025 г.</t>
  </si>
  <si>
    <r>
      <t xml:space="preserve">Минимална работна заплата - </t>
    </r>
    <r>
      <rPr>
        <sz val="11"/>
        <rFont val="Calibri"/>
        <family val="2"/>
        <charset val="204"/>
        <scheme val="minor"/>
      </rPr>
      <t>ПМС № 359/23.10.2024</t>
    </r>
  </si>
  <si>
    <t>2024 спрямо 2023</t>
  </si>
  <si>
    <t>Актуализирана сума - 2024 г.</t>
  </si>
  <si>
    <t xml:space="preserve">https://ec.europa.eu/eurostat/databrowser/view/lc_lci_r2_a__custom_15851447/default/table?lang=en </t>
  </si>
  <si>
    <t xml:space="preserve">https://pris.government.bg/document/6583259ffc3ecd7d747fcb41fd8257a0  </t>
  </si>
  <si>
    <t xml:space="preserve">Индексиране с данни за 2024 г. </t>
  </si>
  <si>
    <r>
      <rPr>
        <b/>
        <sz val="12"/>
        <color rgb="FF000000"/>
        <rFont val="Calibri"/>
        <family val="2"/>
        <scheme val="minor"/>
      </rPr>
      <t>3.4. Единичен разход за възнаграждения на образователни медиатори, социални работници, помощник на учителя</t>
    </r>
    <r>
      <rPr>
        <sz val="12"/>
        <color rgb="FF000000"/>
        <rFont val="Calibri"/>
        <family val="2"/>
        <scheme val="minor"/>
      </rPr>
      <t xml:space="preserve"> - 
</t>
    </r>
    <r>
      <rPr>
        <i/>
        <sz val="12"/>
        <color rgb="FF000000"/>
        <rFont val="Calibri"/>
        <family val="2"/>
        <scheme val="minor"/>
      </rPr>
      <t>заетост от 4 часа на ден, прилага се от 01.01.2025 г.</t>
    </r>
  </si>
  <si>
    <t>Единичен разход - 
2023 г.</t>
  </si>
  <si>
    <t>Актуализиран единичен разход - 2024 г.</t>
  </si>
  <si>
    <r>
      <t>Единичен разход 
(</t>
    </r>
    <r>
      <rPr>
        <i/>
        <sz val="12"/>
        <rFont val="Calibri"/>
        <family val="2"/>
        <scheme val="minor"/>
      </rPr>
      <t>актуализация 2024)</t>
    </r>
  </si>
  <si>
    <r>
      <rPr>
        <b/>
        <sz val="12"/>
        <color rgb="FF000000"/>
        <rFont val="Calibri"/>
        <family val="2"/>
        <scheme val="minor"/>
      </rPr>
      <t xml:space="preserve">3.25. Възнаграждения на педагогическите специалисти за 1 проведен учебен час </t>
    </r>
    <r>
      <rPr>
        <sz val="12"/>
        <color rgb="FF000000"/>
        <rFont val="Calibri"/>
        <family val="2"/>
        <scheme val="minor"/>
      </rPr>
      <t xml:space="preserve">
</t>
    </r>
    <r>
      <rPr>
        <i/>
        <sz val="12"/>
        <color rgb="FF000000"/>
        <rFont val="Calibri"/>
        <family val="2"/>
        <scheme val="minor"/>
      </rPr>
      <t xml:space="preserve">(за педагогически специалисти по Дейност 3 </t>
    </r>
    <r>
      <rPr>
        <sz val="12"/>
        <color rgb="FF000000"/>
        <rFont val="Calibri"/>
        <family val="2"/>
        <scheme val="minor"/>
      </rPr>
      <t>)</t>
    </r>
  </si>
  <si>
    <r>
      <t>3.26. Възнаграждения на експерти образователни дейности за 1 проведен учебен час</t>
    </r>
    <r>
      <rPr>
        <b/>
        <sz val="12"/>
        <color rgb="FFC00000"/>
        <rFont val="Calibri"/>
        <family val="2"/>
        <charset val="204"/>
        <scheme val="minor"/>
      </rPr>
      <t>*</t>
    </r>
    <r>
      <rPr>
        <b/>
        <sz val="12"/>
        <color rgb="FF000000"/>
        <rFont val="Calibri"/>
        <family val="2"/>
        <charset val="204"/>
        <scheme val="minor"/>
      </rPr>
      <t xml:space="preserve">
</t>
    </r>
    <r>
      <rPr>
        <sz val="12"/>
        <color rgb="FF000000"/>
        <rFont val="Calibri"/>
        <family val="2"/>
        <charset val="204"/>
        <scheme val="minor"/>
      </rPr>
      <t>(з</t>
    </r>
    <r>
      <rPr>
        <i/>
        <sz val="12"/>
        <color rgb="FF000000"/>
        <rFont val="Calibri"/>
        <family val="2"/>
        <charset val="204"/>
        <scheme val="minor"/>
      </rPr>
      <t>а експерти образователни дейности по Дейност 3</t>
    </r>
    <r>
      <rPr>
        <sz val="12"/>
        <color rgb="FF000000"/>
        <rFont val="Calibri"/>
        <family val="2"/>
        <charset val="204"/>
        <scheme val="minor"/>
      </rPr>
      <t xml:space="preserve"> )</t>
    </r>
  </si>
  <si>
    <r>
      <t>3.26. Възнаграждения на експерти образователни дейности за 1 проведен учебен час
(</t>
    </r>
    <r>
      <rPr>
        <sz val="12"/>
        <color rgb="FFC00000"/>
        <rFont val="Calibri"/>
        <family val="2"/>
        <charset val="204"/>
        <scheme val="minor"/>
      </rPr>
      <t>а</t>
    </r>
    <r>
      <rPr>
        <i/>
        <sz val="12"/>
        <color rgb="FFC00000"/>
        <rFont val="Calibri"/>
        <family val="2"/>
        <charset val="204"/>
        <scheme val="minor"/>
      </rPr>
      <t>ктуализация по настоящата процедура</t>
    </r>
    <r>
      <rPr>
        <sz val="12"/>
        <color rgb="FF000000"/>
        <rFont val="Calibri"/>
        <family val="2"/>
        <scheme val="minor"/>
      </rPr>
      <t>)</t>
    </r>
  </si>
  <si>
    <r>
      <rPr>
        <b/>
        <sz val="12"/>
        <color rgb="FF000000"/>
        <rFont val="Calibri"/>
        <family val="2"/>
        <scheme val="minor"/>
      </rPr>
      <t>3.28. Възнаграждения на експерти образователни дейности за 1 отработен астрономически час</t>
    </r>
    <r>
      <rPr>
        <b/>
        <i/>
        <sz val="12"/>
        <color rgb="FF000000"/>
        <rFont val="Calibri"/>
        <family val="2"/>
        <scheme val="minor"/>
      </rPr>
      <t xml:space="preserve"> </t>
    </r>
    <r>
      <rPr>
        <i/>
        <sz val="12"/>
        <color rgb="FF000000"/>
        <rFont val="Calibri"/>
        <family val="2"/>
        <scheme val="minor"/>
      </rPr>
      <t xml:space="preserve">
(За лица, различни от педагогически специалисти и директори на училище, ангажирани по Дейност 1, Дейнопст 2 и Дейност 3 - МУД)</t>
    </r>
  </si>
  <si>
    <r>
      <rPr>
        <b/>
        <sz val="12"/>
        <color rgb="FF000000"/>
        <rFont val="Calibri"/>
        <family val="2"/>
        <scheme val="minor"/>
      </rPr>
      <t xml:space="preserve">3.27. Възнаграждения на педагогическите специалисти за 1 отработен астрономически час </t>
    </r>
    <r>
      <rPr>
        <sz val="12"/>
        <color rgb="FF000000"/>
        <rFont val="Calibri"/>
        <family val="2"/>
        <scheme val="minor"/>
      </rPr>
      <t xml:space="preserve">
</t>
    </r>
    <r>
      <rPr>
        <i/>
        <sz val="12"/>
        <color rgb="FF000000"/>
        <rFont val="Calibri"/>
        <family val="2"/>
        <scheme val="minor"/>
      </rPr>
      <t>(За педагогически специалисти, вкл. директори, по Дейност 1, Дейност 2 и  Дейност 3 - МУД )</t>
    </r>
  </si>
  <si>
    <r>
      <rPr>
        <b/>
        <sz val="12"/>
        <color rgb="FF000000"/>
        <rFont val="Calibri"/>
        <family val="2"/>
        <scheme val="minor"/>
      </rPr>
      <t>3.29. Възнаграждения за академичен час за проведено обучение на група от най-малко 8 обучаеми с продължителност до половин ден (от 1 до 4 академични часа) без присъждане на квалификационни кредити</t>
    </r>
    <r>
      <rPr>
        <sz val="12"/>
        <color rgb="FF000000"/>
        <rFont val="Calibri"/>
        <family val="2"/>
        <scheme val="minor"/>
      </rPr>
      <t xml:space="preserve"> 
</t>
    </r>
    <r>
      <rPr>
        <i/>
        <sz val="12"/>
        <color rgb="FF000000"/>
        <rFont val="Calibri"/>
        <family val="2"/>
        <scheme val="minor"/>
      </rPr>
      <t>(За лектори, ангажирани с обучения по Дейност 1)</t>
    </r>
  </si>
  <si>
    <r>
      <rPr>
        <b/>
        <sz val="12"/>
        <color rgb="FF000000"/>
        <rFont val="Calibri"/>
        <family val="2"/>
        <scheme val="minor"/>
      </rPr>
      <t>3.29. Възнаграждения за академичен час за проведено обучение на група от най-малко 8 обучаеми с продължителност до един ден (над 4 до 8 академични часа) без присъждане на квалификационни кредити</t>
    </r>
    <r>
      <rPr>
        <sz val="12"/>
        <color rgb="FF000000"/>
        <rFont val="Calibri"/>
        <family val="2"/>
        <scheme val="minor"/>
      </rPr>
      <t xml:space="preserve"> 
</t>
    </r>
    <r>
      <rPr>
        <i/>
        <sz val="12"/>
        <color rgb="FF000000"/>
        <rFont val="Calibri"/>
        <family val="2"/>
        <scheme val="minor"/>
      </rPr>
      <t>(За лектори, ангажирани с обучения по Дейност 1)</t>
    </r>
  </si>
  <si>
    <t>* Актуализация по настоящата процедура съгласно методологията, посочена в работен лист "Възнаграждения"</t>
  </si>
  <si>
    <r>
      <rPr>
        <b/>
        <sz val="12"/>
        <color rgb="FF000000"/>
        <rFont val="Calibri"/>
        <family val="2"/>
        <scheme val="minor"/>
      </rPr>
      <t>3.29. Възнаграждения за академичен час за проведено обучение на група от  най-малко 8 педагогически специалисти, което завършва с присъждане на 1, 2 или 3 квалификационни кредити</t>
    </r>
    <r>
      <rPr>
        <b/>
        <i/>
        <sz val="12"/>
        <color rgb="FF000000"/>
        <rFont val="Calibri"/>
        <family val="2"/>
        <scheme val="minor"/>
      </rPr>
      <t xml:space="preserve"> </t>
    </r>
    <r>
      <rPr>
        <i/>
        <sz val="12"/>
        <color rgb="FF000000"/>
        <rFont val="Calibri"/>
        <family val="2"/>
        <scheme val="minor"/>
      </rPr>
      <t xml:space="preserve">
(За лектори, ангажирани с обучения по Дейност 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</si>
</sst>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charset val="204"/>
      <scheme val="minor"/>
    </font>
    <font>
      <b/>
      <sz val="12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2"/>
      <color rgb="FF000000"/>
      <name val="Calibri"/>
      <family val="2"/>
      <scheme val="minor"/>
    </font>
    <font>
      <b/>
      <i/>
      <sz val="12"/>
      <color rgb="FF000000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i/>
      <sz val="12"/>
      <name val="Calibri"/>
      <family val="2"/>
      <scheme val="minor"/>
    </font>
    <font>
      <sz val="12"/>
      <color rgb="FF000000"/>
      <name val="Calibri"/>
      <family val="2"/>
      <charset val="204"/>
      <scheme val="minor"/>
    </font>
    <font>
      <i/>
      <sz val="12"/>
      <color rgb="FF000000"/>
      <name val="Calibri"/>
      <family val="2"/>
      <charset val="204"/>
      <scheme val="minor"/>
    </font>
    <font>
      <i/>
      <sz val="12"/>
      <color rgb="FFC00000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  <font>
      <sz val="12"/>
      <color rgb="FFC00000"/>
      <name val="Calibri"/>
      <family val="2"/>
      <scheme val="minor"/>
    </font>
    <font>
      <sz val="12"/>
      <color rgb="FFC0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E2EFDA"/>
        <bgColor indexed="64"/>
      </patternFill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4" fillId="0" borderId="0"/>
    <xf numFmtId="0" fontId="3" fillId="0" borderId="0"/>
    <xf numFmtId="0" fontId="11" fillId="0" borderId="0" applyNumberFormat="0" applyFill="0" applyBorder="0" applyAlignment="0" applyProtection="0"/>
  </cellStyleXfs>
  <cellXfs count="50">
    <xf numFmtId="0" fontId="0" fillId="0" borderId="0" xfId="0"/>
    <xf numFmtId="0" fontId="5" fillId="0" borderId="0" xfId="0" applyFont="1" applyAlignment="1">
      <alignment vertical="center"/>
    </xf>
    <xf numFmtId="0" fontId="6" fillId="0" borderId="0" xfId="0" applyFont="1"/>
    <xf numFmtId="0" fontId="7" fillId="0" borderId="1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1" fillId="0" borderId="0" xfId="3"/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14" fontId="3" fillId="4" borderId="1" xfId="2" applyNumberFormat="1" applyFill="1" applyBorder="1" applyAlignment="1">
      <alignment horizontal="center" vertical="center"/>
    </xf>
    <xf numFmtId="0" fontId="13" fillId="0" borderId="1" xfId="2" applyFont="1" applyBorder="1" applyAlignment="1">
      <alignment vertical="center" wrapText="1"/>
    </xf>
    <xf numFmtId="2" fontId="3" fillId="0" borderId="1" xfId="2" applyNumberFormat="1" applyBorder="1" applyAlignment="1">
      <alignment horizontal="center" vertical="center"/>
    </xf>
    <xf numFmtId="0" fontId="15" fillId="0" borderId="1" xfId="2" applyFont="1" applyBorder="1" applyAlignment="1">
      <alignment vertical="center" wrapText="1"/>
    </xf>
    <xf numFmtId="2" fontId="12" fillId="0" borderId="1" xfId="2" applyNumberFormat="1" applyFont="1" applyBorder="1" applyAlignment="1">
      <alignment horizontal="center" vertical="center"/>
    </xf>
    <xf numFmtId="2" fontId="12" fillId="3" borderId="1" xfId="2" applyNumberFormat="1" applyFont="1" applyFill="1" applyBorder="1" applyAlignment="1">
      <alignment horizontal="center" vertical="center"/>
    </xf>
    <xf numFmtId="0" fontId="15" fillId="3" borderId="1" xfId="2" applyFont="1" applyFill="1" applyBorder="1" applyAlignment="1">
      <alignment vertical="center" wrapText="1"/>
    </xf>
    <xf numFmtId="0" fontId="15" fillId="3" borderId="1" xfId="2" applyFont="1" applyFill="1" applyBorder="1" applyAlignment="1">
      <alignment horizontal="center" vertical="center" wrapText="1"/>
    </xf>
    <xf numFmtId="1" fontId="12" fillId="3" borderId="1" xfId="2" applyNumberFormat="1" applyFont="1" applyFill="1" applyBorder="1" applyAlignment="1">
      <alignment horizontal="center" vertical="center"/>
    </xf>
    <xf numFmtId="0" fontId="3" fillId="0" borderId="0" xfId="2"/>
    <xf numFmtId="0" fontId="2" fillId="4" borderId="1" xfId="2" applyFont="1" applyFill="1" applyBorder="1" applyAlignment="1">
      <alignment vertical="center"/>
    </xf>
    <xf numFmtId="14" fontId="2" fillId="4" borderId="1" xfId="2" applyNumberFormat="1" applyFont="1" applyFill="1" applyBorder="1" applyAlignment="1">
      <alignment horizontal="center" vertical="center"/>
    </xf>
    <xf numFmtId="0" fontId="1" fillId="4" borderId="1" xfId="2" applyFont="1" applyFill="1" applyBorder="1" applyAlignment="1">
      <alignment vertical="center"/>
    </xf>
    <xf numFmtId="0" fontId="0" fillId="0" borderId="0" xfId="2" applyFont="1"/>
    <xf numFmtId="0" fontId="7" fillId="2" borderId="2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vertical="center" wrapText="1"/>
    </xf>
    <xf numFmtId="0" fontId="19" fillId="4" borderId="1" xfId="0" applyFont="1" applyFill="1" applyBorder="1" applyAlignment="1">
      <alignment horizontal="center" vertical="center" wrapText="1"/>
    </xf>
    <xf numFmtId="0" fontId="20" fillId="0" borderId="0" xfId="0" applyFont="1"/>
    <xf numFmtId="2" fontId="10" fillId="0" borderId="1" xfId="0" applyNumberFormat="1" applyFont="1" applyBorder="1" applyAlignment="1">
      <alignment horizontal="center" vertical="center"/>
    </xf>
    <xf numFmtId="0" fontId="19" fillId="0" borderId="0" xfId="0" applyFont="1"/>
    <xf numFmtId="0" fontId="19" fillId="0" borderId="2" xfId="0" applyFont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horizontal="center" vertical="center" wrapText="1"/>
    </xf>
    <xf numFmtId="2" fontId="19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2" fontId="10" fillId="3" borderId="2" xfId="0" applyNumberFormat="1" applyFont="1" applyFill="1" applyBorder="1" applyAlignment="1">
      <alignment horizontal="center" vertical="center" wrapText="1"/>
    </xf>
    <xf numFmtId="2" fontId="19" fillId="3" borderId="2" xfId="0" applyNumberFormat="1" applyFont="1" applyFill="1" applyBorder="1" applyAlignment="1">
      <alignment horizontal="center" vertical="center" wrapText="1"/>
    </xf>
    <xf numFmtId="1" fontId="10" fillId="3" borderId="2" xfId="0" applyNumberFormat="1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 wrapText="1"/>
    </xf>
    <xf numFmtId="1" fontId="10" fillId="5" borderId="2" xfId="0" applyNumberFormat="1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vertical="center" wrapText="1"/>
    </xf>
    <xf numFmtId="0" fontId="8" fillId="6" borderId="2" xfId="0" applyFont="1" applyFill="1" applyBorder="1" applyAlignment="1">
      <alignment horizontal="left" vertical="center" wrapText="1"/>
    </xf>
    <xf numFmtId="4" fontId="10" fillId="6" borderId="2" xfId="0" applyNumberFormat="1" applyFont="1" applyFill="1" applyBorder="1" applyAlignment="1">
      <alignment horizontal="center" vertical="center" wrapText="1"/>
    </xf>
    <xf numFmtId="2" fontId="19" fillId="6" borderId="2" xfId="0" applyNumberFormat="1" applyFont="1" applyFill="1" applyBorder="1" applyAlignment="1">
      <alignment horizontal="center" vertical="center" wrapText="1"/>
    </xf>
    <xf numFmtId="0" fontId="10" fillId="6" borderId="2" xfId="0" applyFont="1" applyFill="1" applyBorder="1" applyAlignment="1">
      <alignment horizontal="center" vertical="center" wrapText="1"/>
    </xf>
    <xf numFmtId="0" fontId="26" fillId="0" borderId="0" xfId="0" applyFont="1"/>
    <xf numFmtId="0" fontId="12" fillId="2" borderId="1" xfId="2" applyFont="1" applyFill="1" applyBorder="1" applyAlignment="1">
      <alignment horizontal="center" vertical="center" wrapText="1"/>
    </xf>
  </cellXfs>
  <cellStyles count="4">
    <cellStyle name="Hyperlink" xfId="3" builtinId="8"/>
    <cellStyle name="Normal" xfId="0" builtinId="0"/>
    <cellStyle name="Normal 2" xfId="1" xr:uid="{894B6870-FD2B-4E1F-8932-6C9A46AD7401}"/>
    <cellStyle name="Normal 3" xfId="2" xr:uid="{9ECA1403-2487-42CE-9A56-0CF03F743CE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366346</xdr:colOff>
      <xdr:row>17</xdr:row>
      <xdr:rowOff>28022</xdr:rowOff>
    </xdr:from>
    <xdr:to>
      <xdr:col>9</xdr:col>
      <xdr:colOff>549519</xdr:colOff>
      <xdr:row>49</xdr:row>
      <xdr:rowOff>29308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CCB4E301-4ECB-424C-A91F-E00CFBE81F1E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66346" y="6307195"/>
          <a:ext cx="11122269" cy="60972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c.europa.eu/eurostat/databrowser/view/lc_lci_r2_a__custom_15851447/default/table?lang=en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pris.government.bg/document/6583259ffc3ecd7d747fcb41fd8257a0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6C73D1-0F05-4F07-AAE7-12B86D60E188}">
  <dimension ref="A1:E56"/>
  <sheetViews>
    <sheetView topLeftCell="A7" zoomScale="115" zoomScaleNormal="115" workbookViewId="0">
      <selection activeCell="A9" sqref="A9"/>
    </sheetView>
  </sheetViews>
  <sheetFormatPr defaultRowHeight="15" x14ac:dyDescent="0.25"/>
  <cols>
    <col min="1" max="1" width="50.28515625" customWidth="1"/>
    <col min="2" max="2" width="13.5703125" customWidth="1"/>
    <col min="3" max="3" width="12" customWidth="1"/>
    <col min="4" max="4" width="16.7109375" customWidth="1"/>
    <col min="5" max="5" width="18.42578125" customWidth="1"/>
    <col min="6" max="6" width="17.42578125" customWidth="1"/>
    <col min="7" max="7" width="17.28515625" customWidth="1"/>
  </cols>
  <sheetData>
    <row r="1" spans="1:5" ht="15.75" x14ac:dyDescent="0.25">
      <c r="A1" s="1" t="s">
        <v>31</v>
      </c>
      <c r="B1" s="2"/>
      <c r="C1" s="2"/>
      <c r="D1" s="2"/>
      <c r="E1" s="2"/>
    </row>
    <row r="2" spans="1:5" ht="31.5" x14ac:dyDescent="0.25">
      <c r="A2" s="5" t="s">
        <v>1</v>
      </c>
      <c r="B2" s="29" t="s">
        <v>27</v>
      </c>
      <c r="C2" s="30"/>
      <c r="D2" s="30"/>
      <c r="E2" s="30"/>
    </row>
    <row r="3" spans="1:5" ht="31.5" x14ac:dyDescent="0.25">
      <c r="A3" s="3" t="s">
        <v>3</v>
      </c>
      <c r="B3" s="31">
        <v>15.1</v>
      </c>
      <c r="C3" s="30"/>
      <c r="D3" s="30"/>
      <c r="E3" s="30"/>
    </row>
    <row r="4" spans="1:5" ht="16.5" thickBot="1" x14ac:dyDescent="0.3">
      <c r="A4" s="2"/>
      <c r="B4" s="32"/>
      <c r="C4" s="30"/>
      <c r="D4" s="30"/>
      <c r="E4" s="30"/>
    </row>
    <row r="5" spans="1:5" ht="48" thickBot="1" x14ac:dyDescent="0.3">
      <c r="A5" s="4" t="s">
        <v>0</v>
      </c>
      <c r="B5" s="7" t="s">
        <v>33</v>
      </c>
      <c r="C5" s="33" t="s">
        <v>2</v>
      </c>
      <c r="D5" s="33" t="s">
        <v>28</v>
      </c>
      <c r="E5" s="7" t="s">
        <v>34</v>
      </c>
    </row>
    <row r="6" spans="1:5" ht="39" customHeight="1" thickBot="1" x14ac:dyDescent="0.3">
      <c r="A6" s="12" t="s">
        <v>6</v>
      </c>
      <c r="B6" s="34">
        <v>25</v>
      </c>
      <c r="C6" s="35">
        <f>B3</f>
        <v>15.1</v>
      </c>
      <c r="D6" s="35">
        <f t="shared" ref="D6:D7" si="0">B6+B6*C6%</f>
        <v>28.774999999999999</v>
      </c>
      <c r="E6" s="36">
        <v>29</v>
      </c>
    </row>
    <row r="7" spans="1:5" ht="47.25" customHeight="1" thickBot="1" x14ac:dyDescent="0.3">
      <c r="A7" s="44" t="s">
        <v>38</v>
      </c>
      <c r="B7" s="45">
        <v>29</v>
      </c>
      <c r="C7" s="46">
        <v>15.1</v>
      </c>
      <c r="D7" s="46">
        <f t="shared" si="0"/>
        <v>33.378999999999998</v>
      </c>
      <c r="E7" s="47">
        <v>33</v>
      </c>
    </row>
    <row r="8" spans="1:5" ht="38.25" customHeight="1" thickBot="1" x14ac:dyDescent="0.3">
      <c r="A8" s="12" t="s">
        <v>7</v>
      </c>
      <c r="B8" s="34">
        <v>33</v>
      </c>
      <c r="C8" s="35">
        <f>B3</f>
        <v>15.1</v>
      </c>
      <c r="D8" s="35">
        <f t="shared" ref="D8:D9" si="1">B8+B8*C8%</f>
        <v>37.982999999999997</v>
      </c>
      <c r="E8" s="36">
        <v>38</v>
      </c>
    </row>
    <row r="9" spans="1:5" ht="48" thickBot="1" x14ac:dyDescent="0.3">
      <c r="A9" s="12" t="s">
        <v>8</v>
      </c>
      <c r="B9" s="34">
        <v>38</v>
      </c>
      <c r="C9" s="35">
        <f>B3</f>
        <v>15.1</v>
      </c>
      <c r="D9" s="35">
        <f t="shared" si="1"/>
        <v>43.738</v>
      </c>
      <c r="E9" s="36">
        <v>44</v>
      </c>
    </row>
    <row r="10" spans="1:5" ht="15.75" x14ac:dyDescent="0.25">
      <c r="A10" s="9"/>
      <c r="B10" s="10"/>
      <c r="C10" s="11"/>
      <c r="D10" s="11"/>
      <c r="E10" s="10"/>
    </row>
    <row r="11" spans="1:5" ht="15.75" x14ac:dyDescent="0.25">
      <c r="A11" s="1" t="s">
        <v>31</v>
      </c>
      <c r="B11" s="2"/>
    </row>
    <row r="12" spans="1:5" ht="31.5" x14ac:dyDescent="0.25">
      <c r="A12" s="5" t="s">
        <v>1</v>
      </c>
      <c r="B12" s="29" t="s">
        <v>27</v>
      </c>
      <c r="C12" s="30"/>
      <c r="D12" s="30"/>
      <c r="E12" s="30"/>
    </row>
    <row r="13" spans="1:5" ht="32.25" thickBot="1" x14ac:dyDescent="0.3">
      <c r="A13" s="3" t="s">
        <v>3</v>
      </c>
      <c r="B13" s="31">
        <v>15.1</v>
      </c>
      <c r="C13" s="30"/>
      <c r="D13" s="30"/>
      <c r="E13" s="30"/>
    </row>
    <row r="14" spans="1:5" ht="63.75" thickBot="1" x14ac:dyDescent="0.3">
      <c r="A14" s="4" t="s">
        <v>0</v>
      </c>
      <c r="B14" s="7" t="s">
        <v>4</v>
      </c>
      <c r="C14" s="33" t="s">
        <v>2</v>
      </c>
      <c r="D14" s="33" t="s">
        <v>28</v>
      </c>
      <c r="E14" s="7" t="s">
        <v>5</v>
      </c>
    </row>
    <row r="15" spans="1:5" ht="36" customHeight="1" thickBot="1" x14ac:dyDescent="0.3">
      <c r="A15" s="6" t="s">
        <v>9</v>
      </c>
      <c r="B15" s="37">
        <v>26</v>
      </c>
      <c r="C15" s="38">
        <f>Възнаграждения!B13</f>
        <v>15.1</v>
      </c>
      <c r="D15" s="38">
        <f>B15+B15*C15%</f>
        <v>29.925999999999998</v>
      </c>
      <c r="E15" s="39">
        <v>30</v>
      </c>
    </row>
    <row r="16" spans="1:5" ht="15.75" x14ac:dyDescent="0.25">
      <c r="A16" s="9"/>
      <c r="B16" s="10"/>
      <c r="C16" s="11"/>
      <c r="D16" s="11"/>
      <c r="E16" s="10"/>
    </row>
    <row r="54" spans="1:1" x14ac:dyDescent="0.25">
      <c r="A54" s="8" t="s">
        <v>29</v>
      </c>
    </row>
    <row r="56" spans="1:1" x14ac:dyDescent="0.25">
      <c r="A56" s="8"/>
    </row>
  </sheetData>
  <hyperlinks>
    <hyperlink ref="A54" r:id="rId1" xr:uid="{D789B59F-B1FA-40E7-849D-25201215EDE8}"/>
  </hyperlinks>
  <pageMargins left="0.7" right="0.7" top="0.75" bottom="0.75" header="0.3" footer="0.3"/>
  <pageSetup paperSize="9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9FA6C0-D01C-404F-8B9F-5A1D4EE3854A}">
  <dimension ref="A1:C22"/>
  <sheetViews>
    <sheetView zoomScale="140" zoomScaleNormal="140" workbookViewId="0">
      <selection activeCell="A13" sqref="A13:C13"/>
    </sheetView>
  </sheetViews>
  <sheetFormatPr defaultColWidth="9.140625" defaultRowHeight="15" x14ac:dyDescent="0.25"/>
  <cols>
    <col min="1" max="1" width="50.85546875" style="22" customWidth="1"/>
    <col min="2" max="2" width="13.140625" style="22" customWidth="1"/>
    <col min="3" max="3" width="12.7109375" style="22" customWidth="1"/>
    <col min="4" max="4" width="14.85546875" style="22" customWidth="1"/>
    <col min="5" max="16384" width="9.140625" style="22"/>
  </cols>
  <sheetData>
    <row r="1" spans="1:3" x14ac:dyDescent="0.25">
      <c r="A1" s="49" t="s">
        <v>17</v>
      </c>
      <c r="B1" s="49"/>
      <c r="C1" s="49"/>
    </row>
    <row r="2" spans="1:3" x14ac:dyDescent="0.25">
      <c r="A2" s="25" t="s">
        <v>25</v>
      </c>
      <c r="B2" s="13">
        <v>45658</v>
      </c>
      <c r="C2" s="13" t="s">
        <v>10</v>
      </c>
    </row>
    <row r="3" spans="1:3" x14ac:dyDescent="0.25">
      <c r="A3" s="14" t="s">
        <v>26</v>
      </c>
      <c r="B3" s="15">
        <v>1077</v>
      </c>
      <c r="C3" s="15"/>
    </row>
    <row r="4" spans="1:3" x14ac:dyDescent="0.25">
      <c r="A4" s="14" t="s">
        <v>11</v>
      </c>
      <c r="B4" s="15">
        <f>B3*1.05</f>
        <v>1130.8500000000001</v>
      </c>
      <c r="C4" s="15">
        <v>1131</v>
      </c>
    </row>
    <row r="5" spans="1:3" x14ac:dyDescent="0.25">
      <c r="A5" s="14" t="s">
        <v>12</v>
      </c>
      <c r="B5" s="15">
        <f>B4*1.1</f>
        <v>1243.9350000000002</v>
      </c>
      <c r="C5" s="15">
        <f>C4*1.1</f>
        <v>1244.1000000000001</v>
      </c>
    </row>
    <row r="6" spans="1:3" x14ac:dyDescent="0.25">
      <c r="A6" s="14" t="s">
        <v>13</v>
      </c>
      <c r="B6" s="15">
        <f>B5*19.02%</f>
        <v>236.59643700000004</v>
      </c>
      <c r="C6" s="15">
        <f>C5*19.02%</f>
        <v>236.62782000000004</v>
      </c>
    </row>
    <row r="7" spans="1:3" x14ac:dyDescent="0.25">
      <c r="A7" s="16" t="s">
        <v>14</v>
      </c>
      <c r="B7" s="17">
        <f>SUM(B5:B6)</f>
        <v>1480.5314370000001</v>
      </c>
      <c r="C7" s="18">
        <f>SUM(C5:C6)</f>
        <v>1480.7278200000001</v>
      </c>
    </row>
    <row r="8" spans="1:3" ht="45" x14ac:dyDescent="0.25">
      <c r="A8" s="19" t="s">
        <v>15</v>
      </c>
      <c r="B8" s="20" t="s">
        <v>16</v>
      </c>
      <c r="C8" s="21">
        <v>740</v>
      </c>
    </row>
    <row r="10" spans="1:3" x14ac:dyDescent="0.25">
      <c r="A10" s="8" t="s">
        <v>30</v>
      </c>
    </row>
    <row r="12" spans="1:3" x14ac:dyDescent="0.25">
      <c r="A12" s="26" t="s">
        <v>24</v>
      </c>
    </row>
    <row r="13" spans="1:3" x14ac:dyDescent="0.25">
      <c r="A13" s="49" t="s">
        <v>17</v>
      </c>
      <c r="B13" s="49"/>
      <c r="C13" s="49"/>
    </row>
    <row r="14" spans="1:3" x14ac:dyDescent="0.25">
      <c r="A14" s="23" t="s">
        <v>18</v>
      </c>
      <c r="B14" s="24" t="s">
        <v>19</v>
      </c>
      <c r="C14" s="13" t="s">
        <v>10</v>
      </c>
    </row>
    <row r="15" spans="1:3" x14ac:dyDescent="0.25">
      <c r="A15" s="14" t="s">
        <v>20</v>
      </c>
      <c r="B15" s="15"/>
      <c r="C15" s="15"/>
    </row>
    <row r="16" spans="1:3" x14ac:dyDescent="0.25">
      <c r="A16" s="14" t="s">
        <v>11</v>
      </c>
      <c r="B16" s="15"/>
      <c r="C16" s="15"/>
    </row>
    <row r="17" spans="1:3" x14ac:dyDescent="0.25">
      <c r="A17" s="14" t="s">
        <v>21</v>
      </c>
      <c r="B17" s="15">
        <f>B16*1.1</f>
        <v>0</v>
      </c>
      <c r="C17" s="15">
        <f>C16*1.1</f>
        <v>0</v>
      </c>
    </row>
    <row r="18" spans="1:3" x14ac:dyDescent="0.25">
      <c r="A18" s="14" t="s">
        <v>22</v>
      </c>
      <c r="B18" s="15">
        <f>B17*19.02%</f>
        <v>0</v>
      </c>
      <c r="C18" s="15">
        <f>C17*19.02%</f>
        <v>0</v>
      </c>
    </row>
    <row r="19" spans="1:3" x14ac:dyDescent="0.25">
      <c r="A19" s="16" t="s">
        <v>14</v>
      </c>
      <c r="B19" s="17">
        <f>SUM(B17:B18)</f>
        <v>0</v>
      </c>
      <c r="C19" s="18">
        <f>SUM(C17:C18)</f>
        <v>0</v>
      </c>
    </row>
    <row r="20" spans="1:3" ht="45" x14ac:dyDescent="0.25">
      <c r="A20" s="19" t="s">
        <v>15</v>
      </c>
      <c r="B20" s="20" t="s">
        <v>16</v>
      </c>
      <c r="C20" s="21" t="s">
        <v>23</v>
      </c>
    </row>
    <row r="22" spans="1:3" x14ac:dyDescent="0.25">
      <c r="A22" s="8"/>
    </row>
  </sheetData>
  <mergeCells count="2">
    <mergeCell ref="A1:C1"/>
    <mergeCell ref="A13:C13"/>
  </mergeCells>
  <hyperlinks>
    <hyperlink ref="A10" r:id="rId1" xr:uid="{5C6DA33E-4EE7-4AA3-BEF7-FCAB765E4F52}"/>
  </hyperlinks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6B122C-FAE8-405D-99E7-ACE463E961ED}">
  <dimension ref="A1:B12"/>
  <sheetViews>
    <sheetView tabSelected="1" topLeftCell="A3" zoomScaleNormal="100" workbookViewId="0">
      <selection activeCell="A6" sqref="A6"/>
    </sheetView>
  </sheetViews>
  <sheetFormatPr defaultRowHeight="15" x14ac:dyDescent="0.25"/>
  <cols>
    <col min="1" max="1" width="70" customWidth="1"/>
    <col min="2" max="2" width="24.7109375" style="30" customWidth="1"/>
  </cols>
  <sheetData>
    <row r="1" spans="1:2" ht="39" customHeight="1" thickBot="1" x14ac:dyDescent="0.3">
      <c r="A1" s="27" t="s">
        <v>0</v>
      </c>
      <c r="B1" s="40" t="s">
        <v>35</v>
      </c>
    </row>
    <row r="2" spans="1:2" ht="90" customHeight="1" thickBot="1" x14ac:dyDescent="0.3">
      <c r="A2" s="28" t="s">
        <v>36</v>
      </c>
      <c r="B2" s="41">
        <f>Възнаграждения!E6</f>
        <v>29</v>
      </c>
    </row>
    <row r="3" spans="1:2" ht="90" customHeight="1" thickBot="1" x14ac:dyDescent="0.3">
      <c r="A3" s="43" t="s">
        <v>37</v>
      </c>
      <c r="B3" s="41">
        <v>33</v>
      </c>
    </row>
    <row r="4" spans="1:2" ht="84.75" customHeight="1" thickBot="1" x14ac:dyDescent="0.3">
      <c r="A4" s="28" t="s">
        <v>40</v>
      </c>
      <c r="B4" s="41">
        <f>Възнаграждения!E8</f>
        <v>38</v>
      </c>
    </row>
    <row r="5" spans="1:2" ht="78.75" customHeight="1" thickBot="1" x14ac:dyDescent="0.3">
      <c r="A5" s="28" t="s">
        <v>39</v>
      </c>
      <c r="B5" s="41">
        <f>Възнаграждения!E9</f>
        <v>44</v>
      </c>
    </row>
    <row r="6" spans="1:2" ht="77.25" customHeight="1" thickBot="1" x14ac:dyDescent="0.3">
      <c r="A6" s="28" t="s">
        <v>44</v>
      </c>
      <c r="B6" s="42">
        <f>Възнаграждения!E15</f>
        <v>30</v>
      </c>
    </row>
    <row r="7" spans="1:2" ht="88.5" customHeight="1" thickBot="1" x14ac:dyDescent="0.3">
      <c r="A7" s="28" t="s">
        <v>41</v>
      </c>
      <c r="B7" s="42">
        <f>Възнаграждения!E15</f>
        <v>30</v>
      </c>
    </row>
    <row r="8" spans="1:2" ht="79.5" thickBot="1" x14ac:dyDescent="0.3">
      <c r="A8" s="28" t="s">
        <v>42</v>
      </c>
      <c r="B8" s="42">
        <f>Възнаграждения!E15</f>
        <v>30</v>
      </c>
    </row>
    <row r="9" spans="1:2" ht="58.5" customHeight="1" thickBot="1" x14ac:dyDescent="0.3">
      <c r="A9" s="28" t="s">
        <v>32</v>
      </c>
      <c r="B9" s="41">
        <v>740</v>
      </c>
    </row>
    <row r="10" spans="1:2" ht="15.75" x14ac:dyDescent="0.25">
      <c r="A10" s="2"/>
      <c r="B10" s="32"/>
    </row>
    <row r="11" spans="1:2" ht="15.75" x14ac:dyDescent="0.25">
      <c r="A11" s="48" t="s">
        <v>43</v>
      </c>
      <c r="B11" s="32"/>
    </row>
    <row r="12" spans="1:2" ht="15.75" x14ac:dyDescent="0.25">
      <c r="A12" s="2"/>
      <c r="B12" s="3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Възнаграждения</vt:lpstr>
      <vt:lpstr>ЕР 3.4</vt:lpstr>
      <vt:lpstr>Обобщена-таблица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Hristo Yordanov</dc:creator>
  <cp:keywords/>
  <dc:description/>
  <cp:lastModifiedBy>Author</cp:lastModifiedBy>
  <cp:revision/>
  <dcterms:created xsi:type="dcterms:W3CDTF">2020-09-01T06:10:15Z</dcterms:created>
  <dcterms:modified xsi:type="dcterms:W3CDTF">2025-07-11T07:58:15Z</dcterms:modified>
  <cp:category/>
  <cp:contentStatus/>
</cp:coreProperties>
</file>